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470"/>
  </bookViews>
  <sheets>
    <sheet name="収支予算書（様式第４号）" sheetId="1" r:id="rId1"/>
    <sheet name="変更収支予算書（様式第７号）" sheetId="2" r:id="rId2"/>
    <sheet name="収支決算書（様式第１０号）" sheetId="3" r:id="rId3"/>
  </sheets>
  <definedNames>
    <definedName name="_xlnm.Print_Area" localSheetId="2">'収支決算書（様式第１０号）'!$A$1:$J$27</definedName>
    <definedName name="_xlnm.Print_Area" localSheetId="0">'収支予算書（様式第４号）'!$A$1:$J$27</definedName>
    <definedName name="_xlnm.Print_Area" localSheetId="1">'変更収支予算書（様式第７号）'!$A$1:$J$27</definedName>
  </definedNames>
  <calcPr calcId="144525"/>
</workbook>
</file>

<file path=xl/sharedStrings.xml><?xml version="1.0" encoding="utf-8"?>
<sst xmlns="http://schemas.openxmlformats.org/spreadsheetml/2006/main" count="142" uniqueCount="58">
  <si>
    <t>様式第３号（第４条関係）</t>
  </si>
  <si>
    <t>※色つきのセルには数式が入力されているので変更しないでください</t>
  </si>
  <si>
    <t>地域の振興に係る研究事業（チャレンジ）</t>
  </si>
  <si>
    <t>報償費</t>
  </si>
  <si>
    <t>収　支　予　算　書</t>
  </si>
  <si>
    <t>地域の振興に係る研究事業（一般）</t>
  </si>
  <si>
    <t>旅費</t>
  </si>
  <si>
    <t>１　事業の名称</t>
  </si>
  <si>
    <t>公開講座開催事業</t>
  </si>
  <si>
    <t>賃金</t>
  </si>
  <si>
    <t>２　事業区分</t>
  </si>
  <si>
    <t>学術・文化振興事業</t>
  </si>
  <si>
    <t>消耗品費</t>
  </si>
  <si>
    <t>３　収入</t>
  </si>
  <si>
    <t>（単位：千円）</t>
  </si>
  <si>
    <t>学術図書出版事業</t>
  </si>
  <si>
    <t>通信運搬費</t>
  </si>
  <si>
    <t>経費区分</t>
  </si>
  <si>
    <t>予算額</t>
  </si>
  <si>
    <t>人材育成事業</t>
  </si>
  <si>
    <t>印刷製本費</t>
  </si>
  <si>
    <t>助成金</t>
  </si>
  <si>
    <t>教員研修事業</t>
  </si>
  <si>
    <t>賃借料</t>
  </si>
  <si>
    <t>自己負担</t>
  </si>
  <si>
    <t>国際交流教育事業</t>
  </si>
  <si>
    <t>その他（詳細別紙）</t>
  </si>
  <si>
    <t>合計</t>
  </si>
  <si>
    <t>４　支出</t>
  </si>
  <si>
    <t>一致すること</t>
  </si>
  <si>
    <t>費目</t>
  </si>
  <si>
    <t>助成対象経費</t>
  </si>
  <si>
    <t>助成上限額</t>
  </si>
  <si>
    <t>助成金交付申請額</t>
  </si>
  <si>
    <t>小計</t>
  </si>
  <si>
    <t>助成対象外経費</t>
  </si>
  <si>
    <t>※助成上限額を超えないこと</t>
  </si>
  <si>
    <t>※エラーの表示</t>
  </si>
  <si>
    <t>※各費目の積算内訳を添付すること。</t>
  </si>
  <si>
    <t>様式第７号（第８条関係）</t>
  </si>
  <si>
    <t>変　更　収　支　予　算　書</t>
  </si>
  <si>
    <t>変更前予算額</t>
  </si>
  <si>
    <t>変更後予算額</t>
  </si>
  <si>
    <t>変更後の助成上限額</t>
  </si>
  <si>
    <t>変更申請額</t>
  </si>
  <si>
    <t>助成金交付決定額</t>
  </si>
  <si>
    <t>差額</t>
  </si>
  <si>
    <t>※変更後の助成上限額及び交付決定額を超えないこと</t>
  </si>
  <si>
    <t>※概算払いを受けていて差額が生じた場合は返還が必要</t>
  </si>
  <si>
    <t>※エラー表示</t>
  </si>
  <si>
    <t>様式第１０号（第１０条関係）</t>
  </si>
  <si>
    <t>収　支　決　算　書</t>
  </si>
  <si>
    <t>（単位：円）</t>
  </si>
  <si>
    <t>決算額</t>
  </si>
  <si>
    <t>助成上限確定額</t>
  </si>
  <si>
    <t>助成金交付確定額</t>
  </si>
  <si>
    <t>※助成上限確定額及び交付決定額を超えないこと</t>
  </si>
  <si>
    <t>※各費目の積算内訳を添付すること。予算の変更承認を受けている場合は、「予算額」には承認された変更予算額を記載すること。</t>
  </si>
</sst>
</file>

<file path=xl/styles.xml><?xml version="1.0" encoding="utf-8"?>
<styleSheet xmlns="http://schemas.openxmlformats.org/spreadsheetml/2006/main">
  <numFmts count="5">
    <numFmt numFmtId="43" formatCode="_ * #,##0.00_ ;_ * \-#,##0.00_ ;_ * &quot;-&quot;??_ ;_ @_ "/>
    <numFmt numFmtId="176" formatCode="#,##0_ "/>
    <numFmt numFmtId="177" formatCode="_-&quot;\&quot;* #,##0.00_-\ ;\-&quot;\&quot;* #,##0.00_-\ ;_-&quot;\&quot;* &quot;-&quot;??_-\ ;_-@_-"/>
    <numFmt numFmtId="178" formatCode="_ * #,##0_ ;_ * \-#,##0_ ;_ * &quot;-&quot;??_ ;_ @_ "/>
    <numFmt numFmtId="179" formatCode="_-&quot;\&quot;* #,##0_-\ ;\-&quot;\&quot;* #,##0_-\ ;_-&quot;\&quot;* &quot;-&quot;??_-\ ;_-@_-"/>
  </numFmts>
  <fonts count="28">
    <font>
      <sz val="11"/>
      <color theme="1"/>
      <name val="ＭＳ Ｐゴシック"/>
      <charset val="128"/>
      <scheme val="minor"/>
    </font>
    <font>
      <sz val="11"/>
      <color theme="1"/>
      <name val="ＭＳ 明朝"/>
      <charset val="128"/>
    </font>
    <font>
      <sz val="20"/>
      <color theme="1"/>
      <name val="ＭＳ 明朝"/>
      <charset val="128"/>
    </font>
    <font>
      <sz val="9"/>
      <color theme="1"/>
      <name val="ＭＳ 明朝"/>
      <charset val="128"/>
    </font>
    <font>
      <sz val="9"/>
      <color theme="1"/>
      <name val="ＭＳ ゴシック"/>
      <charset val="128"/>
    </font>
    <font>
      <sz val="8"/>
      <color rgb="FFFF0000"/>
      <name val="HG丸ｺﾞｼｯｸM-PRO"/>
      <charset val="128"/>
    </font>
    <font>
      <sz val="11"/>
      <color rgb="FFFF0000"/>
      <name val="HGS創英角ｺﾞｼｯｸUB"/>
      <charset val="128"/>
    </font>
    <font>
      <sz val="9"/>
      <color rgb="FFFF0000"/>
      <name val="HG丸ｺﾞｼｯｸM-PRO"/>
      <charset val="128"/>
    </font>
    <font>
      <sz val="11"/>
      <color theme="1"/>
      <name val="ＭＳ Ｐゴシック"/>
      <charset val="0"/>
      <scheme val="minor"/>
    </font>
    <font>
      <b/>
      <sz val="15"/>
      <color theme="3"/>
      <name val="ＭＳ Ｐゴシック"/>
      <charset val="134"/>
      <scheme val="minor"/>
    </font>
    <font>
      <sz val="11"/>
      <color theme="1"/>
      <name val="ＭＳ Ｐゴシック"/>
      <charset val="134"/>
      <scheme val="minor"/>
    </font>
    <font>
      <sz val="11"/>
      <color rgb="FF3F3F76"/>
      <name val="ＭＳ Ｐゴシック"/>
      <charset val="0"/>
      <scheme val="minor"/>
    </font>
    <font>
      <b/>
      <sz val="11"/>
      <color theme="1"/>
      <name val="ＭＳ Ｐゴシック"/>
      <charset val="0"/>
      <scheme val="minor"/>
    </font>
    <font>
      <b/>
      <sz val="11"/>
      <color rgb="FFFFFFFF"/>
      <name val="ＭＳ Ｐゴシック"/>
      <charset val="0"/>
      <scheme val="minor"/>
    </font>
    <font>
      <b/>
      <sz val="11"/>
      <color theme="3"/>
      <name val="ＭＳ Ｐゴシック"/>
      <charset val="134"/>
      <scheme val="minor"/>
    </font>
    <font>
      <b/>
      <sz val="18"/>
      <color theme="3"/>
      <name val="ＭＳ Ｐゴシック"/>
      <charset val="134"/>
      <scheme val="minor"/>
    </font>
    <font>
      <u/>
      <sz val="11"/>
      <color rgb="FF0000FF"/>
      <name val="ＭＳ Ｐゴシック"/>
      <charset val="0"/>
      <scheme val="minor"/>
    </font>
    <font>
      <sz val="11"/>
      <color theme="0"/>
      <name val="ＭＳ Ｐゴシック"/>
      <charset val="0"/>
      <scheme val="minor"/>
    </font>
    <font>
      <b/>
      <sz val="13"/>
      <color theme="3"/>
      <name val="ＭＳ Ｐゴシック"/>
      <charset val="134"/>
      <scheme val="minor"/>
    </font>
    <font>
      <sz val="11"/>
      <color rgb="FFFF0000"/>
      <name val="ＭＳ Ｐゴシック"/>
      <charset val="0"/>
      <scheme val="minor"/>
    </font>
    <font>
      <b/>
      <sz val="11"/>
      <color rgb="FFFA7D00"/>
      <name val="ＭＳ Ｐゴシック"/>
      <charset val="0"/>
      <scheme val="minor"/>
    </font>
    <font>
      <sz val="11"/>
      <color rgb="FF006100"/>
      <name val="ＭＳ Ｐゴシック"/>
      <charset val="0"/>
      <scheme val="minor"/>
    </font>
    <font>
      <sz val="11"/>
      <color rgb="FF9C6500"/>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rgb="FFFA7D00"/>
      <name val="ＭＳ Ｐゴシック"/>
      <charset val="0"/>
      <scheme val="minor"/>
    </font>
    <font>
      <b/>
      <sz val="11"/>
      <color rgb="FF3F3F3F"/>
      <name val="ＭＳ Ｐゴシック"/>
      <charset val="0"/>
      <scheme val="minor"/>
    </font>
    <font>
      <sz val="11"/>
      <color rgb="FF9C0006"/>
      <name val="ＭＳ Ｐゴシック"/>
      <charset val="0"/>
      <scheme val="minor"/>
    </font>
  </fonts>
  <fills count="36">
    <fill>
      <patternFill patternType="none"/>
    </fill>
    <fill>
      <patternFill patternType="gray125"/>
    </fill>
    <fill>
      <patternFill patternType="solid">
        <fgColor rgb="FFFFFF00"/>
        <bgColor indexed="64"/>
      </patternFill>
    </fill>
    <fill>
      <patternFill patternType="solid">
        <fgColor theme="8" tint="0.799981688894314"/>
        <bgColor indexed="64"/>
      </patternFill>
    </fill>
    <fill>
      <patternFill patternType="solid">
        <fgColor theme="0"/>
        <bgColor indexed="64"/>
      </patternFill>
    </fill>
    <fill>
      <patternFill patternType="solid">
        <fgColor theme="4" tint="0.799981688894314"/>
        <bgColor indexed="64"/>
      </patternFill>
    </fill>
    <fill>
      <patternFill patternType="solid">
        <fgColor rgb="FFFFCC99"/>
        <bgColor indexed="64"/>
      </patternFill>
    </fill>
    <fill>
      <patternFill patternType="solid">
        <fgColor rgb="FFFFFFCC"/>
        <bgColor indexed="64"/>
      </patternFill>
    </fill>
    <fill>
      <patternFill patternType="solid">
        <fgColor rgb="FFA5A5A5"/>
        <bgColor indexed="64"/>
      </patternFill>
    </fill>
    <fill>
      <patternFill patternType="solid">
        <fgColor theme="4"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C7CE"/>
        <bgColor indexed="64"/>
      </patternFill>
    </fill>
    <fill>
      <patternFill patternType="solid">
        <fgColor theme="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6" tint="0.599993896298105"/>
        <bgColor indexed="64"/>
      </patternFill>
    </fill>
  </fills>
  <borders count="58">
    <border>
      <left/>
      <right/>
      <top/>
      <bottom/>
      <diagonal/>
    </border>
    <border>
      <left/>
      <right/>
      <top style="thin">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thin">
        <color auto="1"/>
      </right>
      <top/>
      <bottom style="medium">
        <color auto="1"/>
      </bottom>
      <diagonal/>
    </border>
    <border>
      <left style="thin">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dotted">
        <color auto="1"/>
      </left>
      <right/>
      <top/>
      <bottom style="dotted">
        <color auto="1"/>
      </bottom>
      <diagonal/>
    </border>
    <border>
      <left/>
      <right/>
      <top/>
      <bottom style="dotted">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double">
        <color auto="1"/>
      </bottom>
      <diagonal/>
    </border>
    <border>
      <left style="thin">
        <color auto="1"/>
      </left>
      <right style="medium">
        <color auto="1"/>
      </right>
      <top style="double">
        <color auto="1"/>
      </top>
      <bottom style="medium">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3" fontId="10" fillId="0" borderId="0" applyFont="0" applyFill="0" applyBorder="0" applyAlignment="0" applyProtection="0">
      <alignment vertical="center"/>
    </xf>
    <xf numFmtId="0" fontId="11" fillId="6" borderId="51" applyNumberFormat="0" applyAlignment="0" applyProtection="0">
      <alignment vertical="center"/>
    </xf>
    <xf numFmtId="178" fontId="10" fillId="0" borderId="0" applyFont="0" applyFill="0" applyBorder="0" applyAlignment="0" applyProtection="0">
      <alignment vertical="center"/>
    </xf>
    <xf numFmtId="177" fontId="10" fillId="0" borderId="0" applyFont="0" applyFill="0" applyBorder="0" applyAlignment="0" applyProtection="0">
      <alignment vertical="center"/>
    </xf>
    <xf numFmtId="0" fontId="8" fillId="17" borderId="0" applyNumberFormat="0" applyBorder="0" applyAlignment="0" applyProtection="0">
      <alignment vertical="center"/>
    </xf>
    <xf numFmtId="179" fontId="10" fillId="0" borderId="0" applyFont="0" applyFill="0" applyBorder="0" applyAlignment="0" applyProtection="0">
      <alignment vertical="center"/>
    </xf>
    <xf numFmtId="0" fontId="8" fillId="13" borderId="0" applyNumberFormat="0" applyBorder="0" applyAlignment="0" applyProtection="0">
      <alignment vertical="center"/>
    </xf>
    <xf numFmtId="0" fontId="10" fillId="7" borderId="52" applyNumberFormat="0" applyFont="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16" borderId="0" applyNumberFormat="0" applyBorder="0" applyAlignment="0" applyProtection="0">
      <alignment vertical="center"/>
    </xf>
    <xf numFmtId="0" fontId="24" fillId="0" borderId="0" applyNumberFormat="0" applyFill="0" applyBorder="0" applyAlignment="0" applyProtection="0">
      <alignment vertical="center"/>
    </xf>
    <xf numFmtId="0" fontId="21" fillId="11"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56" applyNumberFormat="0" applyFill="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12" borderId="0" applyNumberFormat="0" applyBorder="0" applyAlignment="0" applyProtection="0">
      <alignment vertical="center"/>
    </xf>
    <xf numFmtId="0" fontId="26" fillId="10" borderId="57" applyNumberFormat="0" applyAlignment="0" applyProtection="0">
      <alignment vertical="center"/>
    </xf>
    <xf numFmtId="0" fontId="9" fillId="0" borderId="50" applyNumberFormat="0" applyFill="0" applyAlignment="0" applyProtection="0">
      <alignment vertical="center"/>
    </xf>
    <xf numFmtId="0" fontId="18" fillId="0" borderId="50" applyNumberFormat="0" applyFill="0" applyAlignment="0" applyProtection="0">
      <alignment vertical="center"/>
    </xf>
    <xf numFmtId="0" fontId="20" fillId="10" borderId="51" applyNumberFormat="0" applyAlignment="0" applyProtection="0">
      <alignment vertical="center"/>
    </xf>
    <xf numFmtId="0" fontId="14" fillId="0" borderId="55" applyNumberFormat="0" applyFill="0" applyAlignment="0" applyProtection="0">
      <alignment vertical="center"/>
    </xf>
    <xf numFmtId="0" fontId="14" fillId="0" borderId="0" applyNumberFormat="0" applyFill="0" applyBorder="0" applyAlignment="0" applyProtection="0">
      <alignment vertical="center"/>
    </xf>
    <xf numFmtId="0" fontId="17" fillId="24" borderId="0" applyNumberFormat="0" applyBorder="0" applyAlignment="0" applyProtection="0">
      <alignment vertical="center"/>
    </xf>
    <xf numFmtId="0" fontId="13" fillId="8" borderId="54" applyNumberFormat="0" applyAlignment="0" applyProtection="0">
      <alignment vertical="center"/>
    </xf>
    <xf numFmtId="0" fontId="8" fillId="15" borderId="0" applyNumberFormat="0" applyBorder="0" applyAlignment="0" applyProtection="0">
      <alignment vertical="center"/>
    </xf>
    <xf numFmtId="0" fontId="12" fillId="0" borderId="53" applyNumberFormat="0" applyFill="0" applyAlignment="0" applyProtection="0">
      <alignment vertical="center"/>
    </xf>
    <xf numFmtId="0" fontId="27" fillId="25" borderId="0" applyNumberFormat="0" applyBorder="0" applyAlignment="0" applyProtection="0">
      <alignment vertical="center"/>
    </xf>
    <xf numFmtId="0" fontId="22" fillId="18" borderId="0" applyNumberFormat="0" applyBorder="0" applyAlignment="0" applyProtection="0">
      <alignment vertical="center"/>
    </xf>
    <xf numFmtId="0" fontId="17" fillId="26"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17" fillId="9"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8" fillId="28"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8" fillId="33" borderId="0" applyNumberFormat="0" applyBorder="0" applyAlignment="0" applyProtection="0">
      <alignment vertical="center"/>
    </xf>
    <xf numFmtId="0" fontId="8" fillId="35" borderId="0" applyNumberFormat="0" applyBorder="0" applyAlignment="0" applyProtection="0">
      <alignment vertical="center"/>
    </xf>
    <xf numFmtId="0" fontId="17" fillId="23" borderId="0" applyNumberFormat="0" applyBorder="0" applyAlignment="0" applyProtection="0">
      <alignment vertical="center"/>
    </xf>
    <xf numFmtId="0" fontId="17" fillId="34" borderId="0" applyNumberFormat="0" applyBorder="0" applyAlignment="0" applyProtection="0">
      <alignment vertical="center"/>
    </xf>
    <xf numFmtId="0" fontId="8" fillId="22" borderId="0" applyNumberFormat="0" applyBorder="0" applyAlignment="0" applyProtection="0">
      <alignment vertical="center"/>
    </xf>
    <xf numFmtId="0" fontId="17" fillId="20" borderId="0" applyNumberFormat="0" applyBorder="0" applyAlignment="0" applyProtection="0">
      <alignment vertical="center"/>
    </xf>
    <xf numFmtId="0" fontId="17" fillId="30" borderId="0" applyNumberFormat="0" applyBorder="0" applyAlignment="0" applyProtection="0">
      <alignment vertical="center"/>
    </xf>
    <xf numFmtId="0" fontId="8" fillId="32" borderId="0" applyNumberFormat="0" applyBorder="0" applyAlignment="0" applyProtection="0">
      <alignment vertical="center"/>
    </xf>
    <xf numFmtId="0" fontId="17" fillId="19" borderId="0" applyNumberFormat="0" applyBorder="0" applyAlignment="0" applyProtection="0">
      <alignment vertical="center"/>
    </xf>
  </cellStyleXfs>
  <cellXfs count="71">
    <xf numFmtId="0" fontId="0" fillId="0" borderId="0" xfId="0">
      <alignment vertical="center"/>
    </xf>
    <xf numFmtId="0" fontId="1" fillId="0" borderId="0" xfId="0" applyFont="1">
      <alignment vertical="center"/>
    </xf>
    <xf numFmtId="0" fontId="2" fillId="0" borderId="0" xfId="0" applyFont="1">
      <alignment vertical="center"/>
    </xf>
    <xf numFmtId="0" fontId="1" fillId="0" borderId="1" xfId="0" applyFont="1" applyBorder="1">
      <alignment vertical="center"/>
    </xf>
    <xf numFmtId="0" fontId="1" fillId="0" borderId="2" xfId="0" applyFont="1" applyBorder="1">
      <alignment vertical="center"/>
    </xf>
    <xf numFmtId="0" fontId="3" fillId="0" borderId="0" xfId="0" applyFont="1" applyAlignment="1">
      <alignment horizontal="righ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0" xfId="0" applyFont="1" applyAlignment="1">
      <alignment horizontal="center" vertical="center"/>
    </xf>
    <xf numFmtId="0" fontId="1" fillId="0" borderId="7" xfId="0" applyFont="1" applyBorder="1">
      <alignment vertical="center"/>
    </xf>
    <xf numFmtId="0" fontId="1" fillId="0" borderId="8" xfId="0" applyFont="1" applyBorder="1">
      <alignment vertical="center"/>
    </xf>
    <xf numFmtId="176" fontId="1" fillId="0" borderId="9" xfId="0" applyNumberFormat="1" applyFont="1" applyBorder="1">
      <alignment vertical="center"/>
    </xf>
    <xf numFmtId="176" fontId="1" fillId="0" borderId="10" xfId="0" applyNumberFormat="1" applyFont="1" applyBorder="1">
      <alignment vertical="center"/>
    </xf>
    <xf numFmtId="0" fontId="1" fillId="0" borderId="11" xfId="0" applyFont="1" applyBorder="1">
      <alignment vertical="center"/>
    </xf>
    <xf numFmtId="0" fontId="1" fillId="0" borderId="12" xfId="0" applyFont="1" applyBorder="1">
      <alignment vertical="center"/>
    </xf>
    <xf numFmtId="176" fontId="1" fillId="0" borderId="13" xfId="0" applyNumberFormat="1" applyFont="1" applyBorder="1">
      <alignment vertical="center"/>
    </xf>
    <xf numFmtId="176" fontId="1" fillId="0" borderId="14" xfId="0" applyNumberFormat="1" applyFont="1" applyBorder="1">
      <alignment vertical="center"/>
    </xf>
    <xf numFmtId="0" fontId="1" fillId="0" borderId="15" xfId="0" applyFont="1" applyBorder="1">
      <alignment vertical="center"/>
    </xf>
    <xf numFmtId="0" fontId="1" fillId="0" borderId="16" xfId="0" applyFont="1" applyBorder="1">
      <alignment vertical="center"/>
    </xf>
    <xf numFmtId="176" fontId="1" fillId="0" borderId="17" xfId="0" applyNumberFormat="1" applyFont="1" applyBorder="1">
      <alignment vertical="center"/>
    </xf>
    <xf numFmtId="176" fontId="1" fillId="0" borderId="18" xfId="0" applyNumberFormat="1" applyFont="1" applyBorder="1">
      <alignment vertical="center"/>
    </xf>
    <xf numFmtId="176" fontId="1" fillId="2" borderId="5" xfId="0" applyNumberFormat="1" applyFont="1" applyFill="1" applyBorder="1">
      <alignment vertical="center"/>
    </xf>
    <xf numFmtId="176" fontId="1" fillId="2" borderId="6" xfId="0" applyNumberFormat="1" applyFont="1" applyFill="1" applyBorder="1">
      <alignment vertical="center"/>
    </xf>
    <xf numFmtId="0" fontId="4" fillId="0" borderId="0" xfId="0" applyFont="1" applyAlignment="1">
      <alignment horizontal="right" vertical="center"/>
    </xf>
    <xf numFmtId="0" fontId="1" fillId="0" borderId="19" xfId="0" applyFont="1" applyBorder="1">
      <alignment vertical="center"/>
    </xf>
    <xf numFmtId="0" fontId="1" fillId="0" borderId="20" xfId="0" applyFont="1" applyBorder="1" applyAlignment="1">
      <alignment vertical="center" shrinkToFit="1"/>
    </xf>
    <xf numFmtId="176" fontId="1" fillId="0" borderId="21" xfId="0" applyNumberFormat="1" applyFont="1" applyBorder="1">
      <alignment vertical="center"/>
    </xf>
    <xf numFmtId="176" fontId="1" fillId="0" borderId="22" xfId="0" applyNumberFormat="1" applyFont="1" applyBorder="1">
      <alignment vertical="center"/>
    </xf>
    <xf numFmtId="0" fontId="1" fillId="0" borderId="23" xfId="0" applyFont="1" applyBorder="1">
      <alignment vertical="center"/>
    </xf>
    <xf numFmtId="0" fontId="1" fillId="0" borderId="12" xfId="0" applyFont="1" applyBorder="1" applyAlignment="1">
      <alignment vertical="center" shrinkToFit="1"/>
    </xf>
    <xf numFmtId="0" fontId="1" fillId="0" borderId="24" xfId="0" applyFont="1" applyBorder="1" applyAlignment="1">
      <alignment vertical="center" shrinkToFit="1"/>
    </xf>
    <xf numFmtId="176" fontId="1" fillId="0" borderId="25" xfId="0" applyNumberFormat="1" applyFont="1" applyBorder="1">
      <alignment vertical="center"/>
    </xf>
    <xf numFmtId="176" fontId="1" fillId="0" borderId="26" xfId="0" applyNumberFormat="1" applyFont="1" applyBorder="1">
      <alignment vertical="center"/>
    </xf>
    <xf numFmtId="0" fontId="1" fillId="2" borderId="6" xfId="0" applyFont="1" applyFill="1" applyBorder="1" applyAlignment="1">
      <alignment horizontal="center" vertical="center" shrinkToFit="1"/>
    </xf>
    <xf numFmtId="0" fontId="1" fillId="0" borderId="27" xfId="0" applyFont="1" applyBorder="1">
      <alignment vertical="center"/>
    </xf>
    <xf numFmtId="0" fontId="1" fillId="0" borderId="28" xfId="0" applyFont="1" applyBorder="1" applyAlignment="1">
      <alignment horizontal="center" vertical="center"/>
    </xf>
    <xf numFmtId="176" fontId="1" fillId="3" borderId="29" xfId="0" applyNumberFormat="1" applyFont="1" applyFill="1" applyBorder="1">
      <alignment vertical="center"/>
    </xf>
    <xf numFmtId="176" fontId="1" fillId="3" borderId="30" xfId="0" applyNumberFormat="1" applyFont="1" applyFill="1" applyBorder="1">
      <alignment vertical="center"/>
    </xf>
    <xf numFmtId="176" fontId="1" fillId="3" borderId="31" xfId="0" applyNumberFormat="1" applyFont="1" applyFill="1" applyBorder="1">
      <alignment vertical="center"/>
    </xf>
    <xf numFmtId="0" fontId="4" fillId="0" borderId="32" xfId="0" applyFont="1" applyBorder="1" applyAlignment="1">
      <alignment horizontal="center" vertical="top" wrapText="1"/>
    </xf>
    <xf numFmtId="0" fontId="4" fillId="0" borderId="0" xfId="0" applyFont="1" applyBorder="1" applyAlignment="1">
      <alignment horizontal="center" vertical="top" wrapText="1"/>
    </xf>
    <xf numFmtId="0" fontId="5" fillId="0" borderId="0" xfId="0" applyFont="1" applyAlignment="1">
      <alignment horizontal="right" vertical="center"/>
    </xf>
    <xf numFmtId="0" fontId="1" fillId="4" borderId="33" xfId="0" applyFont="1" applyFill="1" applyBorder="1">
      <alignment vertical="center"/>
    </xf>
    <xf numFmtId="0" fontId="6" fillId="4" borderId="34" xfId="0" applyFont="1" applyFill="1" applyBorder="1">
      <alignment vertical="center"/>
    </xf>
    <xf numFmtId="0" fontId="1" fillId="4" borderId="35" xfId="0" applyFont="1" applyFill="1" applyBorder="1">
      <alignment vertical="center"/>
    </xf>
    <xf numFmtId="0" fontId="6" fillId="4" borderId="0" xfId="0" applyFont="1" applyFill="1" applyBorder="1">
      <alignment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176" fontId="1" fillId="2" borderId="38" xfId="0" applyNumberFormat="1" applyFont="1" applyFill="1" applyBorder="1">
      <alignment vertical="center"/>
    </xf>
    <xf numFmtId="0" fontId="1" fillId="4" borderId="39" xfId="0" applyFont="1" applyFill="1" applyBorder="1">
      <alignment vertical="center"/>
    </xf>
    <xf numFmtId="0" fontId="6" fillId="4" borderId="40" xfId="0" applyFont="1" applyFill="1" applyBorder="1">
      <alignment vertical="center"/>
    </xf>
    <xf numFmtId="0" fontId="7" fillId="0" borderId="0" xfId="0" applyFont="1" applyAlignment="1">
      <alignment horizontal="right" vertical="center"/>
    </xf>
    <xf numFmtId="176" fontId="1" fillId="0" borderId="31" xfId="0" applyNumberFormat="1" applyFont="1" applyBorder="1">
      <alignment vertical="center"/>
    </xf>
    <xf numFmtId="0" fontId="4" fillId="0" borderId="0" xfId="0" applyFont="1">
      <alignment vertical="center"/>
    </xf>
    <xf numFmtId="0" fontId="1" fillId="4" borderId="34" xfId="0" applyFont="1" applyFill="1" applyBorder="1">
      <alignment vertical="center"/>
    </xf>
    <xf numFmtId="0" fontId="4" fillId="4" borderId="41" xfId="0" applyFont="1" applyFill="1" applyBorder="1" applyAlignment="1">
      <alignment vertical="top" wrapText="1"/>
    </xf>
    <xf numFmtId="0" fontId="1" fillId="4" borderId="0" xfId="0" applyFont="1" applyFill="1" applyBorder="1">
      <alignment vertical="center"/>
    </xf>
    <xf numFmtId="0" fontId="1" fillId="4" borderId="42" xfId="0" applyFont="1" applyFill="1" applyBorder="1">
      <alignment vertical="center"/>
    </xf>
    <xf numFmtId="0" fontId="1" fillId="4" borderId="40" xfId="0" applyFont="1" applyFill="1" applyBorder="1">
      <alignment vertical="center"/>
    </xf>
    <xf numFmtId="0" fontId="1" fillId="4" borderId="43" xfId="0" applyFont="1" applyFill="1" applyBorder="1">
      <alignment vertical="center"/>
    </xf>
    <xf numFmtId="0" fontId="1" fillId="0" borderId="35" xfId="0" applyFont="1" applyFill="1" applyBorder="1">
      <alignment vertical="center"/>
    </xf>
    <xf numFmtId="0" fontId="1" fillId="2" borderId="38" xfId="0" applyFont="1" applyFill="1" applyBorder="1" applyAlignment="1">
      <alignment horizontal="center" vertical="center"/>
    </xf>
    <xf numFmtId="176" fontId="1" fillId="0" borderId="44" xfId="0" applyNumberFormat="1" applyFont="1" applyBorder="1">
      <alignment vertical="center"/>
    </xf>
    <xf numFmtId="176" fontId="1" fillId="0" borderId="45" xfId="0" applyNumberFormat="1" applyFont="1" applyBorder="1">
      <alignment vertical="center"/>
    </xf>
    <xf numFmtId="176" fontId="1" fillId="0" borderId="46" xfId="0" applyNumberFormat="1" applyFont="1" applyBorder="1">
      <alignment vertical="center"/>
    </xf>
    <xf numFmtId="176" fontId="1" fillId="0" borderId="47" xfId="0" applyNumberFormat="1" applyFont="1" applyBorder="1">
      <alignment vertical="center"/>
    </xf>
    <xf numFmtId="176" fontId="1" fillId="0" borderId="48" xfId="0" applyNumberFormat="1" applyFont="1" applyBorder="1">
      <alignment vertical="center"/>
    </xf>
    <xf numFmtId="176" fontId="1" fillId="3" borderId="49" xfId="0" applyNumberFormat="1" applyFont="1" applyFill="1" applyBorder="1">
      <alignment vertical="center"/>
    </xf>
    <xf numFmtId="0" fontId="1" fillId="0" borderId="0" xfId="0" applyFont="1" applyFill="1" applyBorder="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dxfs count="2">
    <dxf>
      <font>
        <b val="1"/>
        <i val="0"/>
        <color rgb="FF9C0006"/>
      </font>
      <fill>
        <patternFill patternType="solid">
          <bgColor rgb="FFFFC7CE"/>
        </patternFill>
      </fill>
    </dxf>
    <dxf>
      <font>
        <b val="1"/>
        <i val="0"/>
        <color rgb="FFC00000"/>
      </font>
      <fill>
        <patternFill patternType="solid">
          <bgColor rgb="FFFFCCCC"/>
        </patternFill>
      </fill>
    </dxf>
  </dxfs>
  <tableStyles count="0" defaultTableStyle="TableStyleMedium2" defaultPivotStyle="PivotStyleLight16"/>
  <colors>
    <mruColors>
      <color rgb="00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9525</xdr:colOff>
      <xdr:row>6</xdr:row>
      <xdr:rowOff>57149</xdr:rowOff>
    </xdr:from>
    <xdr:to>
      <xdr:col>6</xdr:col>
      <xdr:colOff>514350</xdr:colOff>
      <xdr:row>18</xdr:row>
      <xdr:rowOff>219074</xdr:rowOff>
    </xdr:to>
    <xdr:sp>
      <xdr:nvSpPr>
        <xdr:cNvPr id="6" name="二方向矢印 5"/>
        <xdr:cNvSpPr/>
      </xdr:nvSpPr>
      <xdr:spPr>
        <a:xfrm flipV="1">
          <a:off x="3552825" y="1780540"/>
          <a:ext cx="1895475" cy="3019425"/>
        </a:xfrm>
        <a:prstGeom prst="leftUpArrow">
          <a:avLst>
            <a:gd name="adj1" fmla="val 1036"/>
            <a:gd name="adj2" fmla="val 3497"/>
            <a:gd name="adj3" fmla="val 42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xdr:txBody>
    </xdr:sp>
    <xdr:clientData/>
  </xdr:twoCellAnchor>
  <xdr:twoCellAnchor>
    <xdr:from>
      <xdr:col>5</xdr:col>
      <xdr:colOff>0</xdr:colOff>
      <xdr:row>20</xdr:row>
      <xdr:rowOff>57150</xdr:rowOff>
    </xdr:from>
    <xdr:to>
      <xdr:col>5</xdr:col>
      <xdr:colOff>180000</xdr:colOff>
      <xdr:row>20</xdr:row>
      <xdr:rowOff>133350</xdr:rowOff>
    </xdr:to>
    <xdr:sp>
      <xdr:nvSpPr>
        <xdr:cNvPr id="7" name="右矢印 6"/>
        <xdr:cNvSpPr/>
      </xdr:nvSpPr>
      <xdr:spPr>
        <a:xfrm>
          <a:off x="4733925" y="5114925"/>
          <a:ext cx="179705"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5</xdr:col>
      <xdr:colOff>9525</xdr:colOff>
      <xdr:row>6</xdr:row>
      <xdr:rowOff>57149</xdr:rowOff>
    </xdr:from>
    <xdr:to>
      <xdr:col>7</xdr:col>
      <xdr:colOff>514350</xdr:colOff>
      <xdr:row>18</xdr:row>
      <xdr:rowOff>219074</xdr:rowOff>
    </xdr:to>
    <xdr:sp>
      <xdr:nvSpPr>
        <xdr:cNvPr id="2" name="二方向矢印 1"/>
        <xdr:cNvSpPr/>
      </xdr:nvSpPr>
      <xdr:spPr>
        <a:xfrm flipV="1">
          <a:off x="4591050" y="1780540"/>
          <a:ext cx="1895475" cy="3019425"/>
        </a:xfrm>
        <a:prstGeom prst="leftUpArrow">
          <a:avLst>
            <a:gd name="adj1" fmla="val 1036"/>
            <a:gd name="adj2" fmla="val 3497"/>
            <a:gd name="adj3" fmla="val 42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xdr:txBody>
    </xdr:sp>
    <xdr:clientData/>
  </xdr:twoCellAnchor>
  <xdr:twoCellAnchor>
    <xdr:from>
      <xdr:col>6</xdr:col>
      <xdr:colOff>0</xdr:colOff>
      <xdr:row>20</xdr:row>
      <xdr:rowOff>57150</xdr:rowOff>
    </xdr:from>
    <xdr:to>
      <xdr:col>6</xdr:col>
      <xdr:colOff>180000</xdr:colOff>
      <xdr:row>20</xdr:row>
      <xdr:rowOff>133350</xdr:rowOff>
    </xdr:to>
    <xdr:sp>
      <xdr:nvSpPr>
        <xdr:cNvPr id="3" name="右矢印 2"/>
        <xdr:cNvSpPr/>
      </xdr:nvSpPr>
      <xdr:spPr>
        <a:xfrm>
          <a:off x="5772150" y="5114925"/>
          <a:ext cx="179705"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5</xdr:col>
      <xdr:colOff>9525</xdr:colOff>
      <xdr:row>6</xdr:row>
      <xdr:rowOff>57149</xdr:rowOff>
    </xdr:from>
    <xdr:to>
      <xdr:col>7</xdr:col>
      <xdr:colOff>514350</xdr:colOff>
      <xdr:row>18</xdr:row>
      <xdr:rowOff>219074</xdr:rowOff>
    </xdr:to>
    <xdr:sp>
      <xdr:nvSpPr>
        <xdr:cNvPr id="2" name="二方向矢印 1"/>
        <xdr:cNvSpPr/>
      </xdr:nvSpPr>
      <xdr:spPr>
        <a:xfrm flipV="1">
          <a:off x="4591050" y="1780540"/>
          <a:ext cx="1895475" cy="3019425"/>
        </a:xfrm>
        <a:prstGeom prst="leftUpArrow">
          <a:avLst>
            <a:gd name="adj1" fmla="val 1036"/>
            <a:gd name="adj2" fmla="val 3497"/>
            <a:gd name="adj3" fmla="val 42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xdr:txBody>
    </xdr:sp>
    <xdr:clientData/>
  </xdr:twoCellAnchor>
  <xdr:twoCellAnchor>
    <xdr:from>
      <xdr:col>6</xdr:col>
      <xdr:colOff>0</xdr:colOff>
      <xdr:row>20</xdr:row>
      <xdr:rowOff>57150</xdr:rowOff>
    </xdr:from>
    <xdr:to>
      <xdr:col>6</xdr:col>
      <xdr:colOff>180000</xdr:colOff>
      <xdr:row>20</xdr:row>
      <xdr:rowOff>133350</xdr:rowOff>
    </xdr:to>
    <xdr:sp>
      <xdr:nvSpPr>
        <xdr:cNvPr id="3" name="右矢印 2"/>
        <xdr:cNvSpPr/>
      </xdr:nvSpPr>
      <xdr:spPr>
        <a:xfrm>
          <a:off x="5772150" y="5114925"/>
          <a:ext cx="179705"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showGridLines="0" tabSelected="1" view="pageBreakPreview" zoomScaleNormal="100" zoomScaleSheetLayoutView="100" topLeftCell="A10" workbookViewId="0">
      <selection activeCell="E21" sqref="E21"/>
    </sheetView>
  </sheetViews>
  <sheetFormatPr defaultColWidth="9" defaultRowHeight="18.75" customHeight="1"/>
  <cols>
    <col min="1" max="1" width="2.625" style="1" customWidth="1"/>
    <col min="2" max="2" width="16.625" style="1" customWidth="1"/>
    <col min="3" max="4" width="13.625" style="1" customWidth="1"/>
    <col min="5" max="5" width="15.625" style="1" customWidth="1"/>
    <col min="6" max="6" width="2.625" style="1" customWidth="1"/>
    <col min="7" max="9" width="15.625" style="1" customWidth="1"/>
    <col min="10" max="10" width="13.625" style="1" customWidth="1"/>
    <col min="11" max="12" width="9" style="1"/>
    <col min="13" max="15" width="9" style="1" hidden="1" customWidth="1"/>
    <col min="16" max="16384" width="9" style="1"/>
  </cols>
  <sheetData>
    <row r="1" customHeight="1" spans="1:15">
      <c r="A1" s="1" t="s">
        <v>0</v>
      </c>
      <c r="J1" s="53" t="s">
        <v>1</v>
      </c>
      <c r="M1" s="1" t="s">
        <v>2</v>
      </c>
      <c r="N1" s="1">
        <v>1000</v>
      </c>
      <c r="O1" s="1" t="s">
        <v>3</v>
      </c>
    </row>
    <row r="2" ht="42" customHeight="1" spans="2:15">
      <c r="B2" s="2" t="s">
        <v>4</v>
      </c>
      <c r="M2" s="1" t="s">
        <v>5</v>
      </c>
      <c r="N2" s="1">
        <v>300</v>
      </c>
      <c r="O2" s="1" t="s">
        <v>6</v>
      </c>
    </row>
    <row r="3" customHeight="1" spans="1:15">
      <c r="A3" s="1" t="s">
        <v>7</v>
      </c>
      <c r="C3" s="3"/>
      <c r="D3" s="3"/>
      <c r="E3" s="3"/>
      <c r="M3" s="1" t="s">
        <v>8</v>
      </c>
      <c r="N3" s="1">
        <v>300</v>
      </c>
      <c r="O3" s="1" t="s">
        <v>9</v>
      </c>
    </row>
    <row r="4" customHeight="1" spans="1:15">
      <c r="A4" s="1" t="s">
        <v>10</v>
      </c>
      <c r="C4" s="4"/>
      <c r="D4" s="4"/>
      <c r="E4" s="4"/>
      <c r="M4" s="1" t="s">
        <v>11</v>
      </c>
      <c r="N4" s="1">
        <f>MIN(300,D21/2)</f>
        <v>0</v>
      </c>
      <c r="O4" s="1" t="s">
        <v>12</v>
      </c>
    </row>
    <row r="5" customHeight="1" spans="1:15">
      <c r="A5" s="1" t="s">
        <v>13</v>
      </c>
      <c r="D5" s="5" t="s">
        <v>14</v>
      </c>
      <c r="M5" s="1" t="s">
        <v>15</v>
      </c>
      <c r="N5" s="1">
        <f>MIN(300,D21*4/5)</f>
        <v>0</v>
      </c>
      <c r="O5" s="1" t="s">
        <v>16</v>
      </c>
    </row>
    <row r="6" customHeight="1" spans="2:15">
      <c r="B6" s="6" t="s">
        <v>17</v>
      </c>
      <c r="C6" s="7"/>
      <c r="D6" s="63" t="s">
        <v>18</v>
      </c>
      <c r="E6" s="10"/>
      <c r="G6" s="10"/>
      <c r="M6" s="1" t="s">
        <v>19</v>
      </c>
      <c r="O6" s="1" t="s">
        <v>20</v>
      </c>
    </row>
    <row r="7" customHeight="1" spans="2:15">
      <c r="B7" s="11" t="s">
        <v>21</v>
      </c>
      <c r="C7" s="12"/>
      <c r="D7" s="64"/>
      <c r="M7" s="1" t="s">
        <v>22</v>
      </c>
      <c r="O7" s="1" t="s">
        <v>23</v>
      </c>
    </row>
    <row r="8" customHeight="1" spans="2:15">
      <c r="B8" s="15" t="s">
        <v>24</v>
      </c>
      <c r="C8" s="16"/>
      <c r="D8" s="65"/>
      <c r="M8" s="1" t="s">
        <v>25</v>
      </c>
      <c r="O8" s="1" t="s">
        <v>26</v>
      </c>
    </row>
    <row r="9" customHeight="1" spans="2:4">
      <c r="B9" s="15"/>
      <c r="C9" s="16"/>
      <c r="D9" s="65"/>
    </row>
    <row r="10" customHeight="1" spans="2:4">
      <c r="B10" s="19"/>
      <c r="C10" s="20"/>
      <c r="D10" s="66"/>
    </row>
    <row r="11" customHeight="1" spans="2:4">
      <c r="B11" s="6" t="s">
        <v>27</v>
      </c>
      <c r="C11" s="7"/>
      <c r="D11" s="50">
        <f>SUM(D7:D10)</f>
        <v>0</v>
      </c>
    </row>
    <row r="12" customHeight="1" spans="1:7">
      <c r="A12" s="1" t="s">
        <v>28</v>
      </c>
      <c r="D12" s="5" t="s">
        <v>14</v>
      </c>
      <c r="G12" s="25" t="s">
        <v>29</v>
      </c>
    </row>
    <row r="13" customHeight="1" spans="2:7">
      <c r="B13" s="6" t="s">
        <v>17</v>
      </c>
      <c r="C13" s="7" t="s">
        <v>30</v>
      </c>
      <c r="D13" s="63" t="s">
        <v>18</v>
      </c>
      <c r="E13" s="10"/>
      <c r="G13" s="10"/>
    </row>
    <row r="14" customHeight="1" spans="2:4">
      <c r="B14" s="26" t="s">
        <v>31</v>
      </c>
      <c r="C14" s="27"/>
      <c r="D14" s="67"/>
    </row>
    <row r="15" customHeight="1" spans="2:4">
      <c r="B15" s="30"/>
      <c r="C15" s="31"/>
      <c r="D15" s="65"/>
    </row>
    <row r="16" customHeight="1" spans="2:4">
      <c r="B16" s="30"/>
      <c r="C16" s="31"/>
      <c r="D16" s="65"/>
    </row>
    <row r="17" customHeight="1" spans="2:4">
      <c r="B17" s="30"/>
      <c r="C17" s="31"/>
      <c r="D17" s="65"/>
    </row>
    <row r="18" customHeight="1" spans="2:4">
      <c r="B18" s="30"/>
      <c r="C18" s="31"/>
      <c r="D18" s="65"/>
    </row>
    <row r="19" customHeight="1" spans="2:4">
      <c r="B19" s="30"/>
      <c r="C19" s="31"/>
      <c r="D19" s="65"/>
    </row>
    <row r="20" customHeight="1" spans="2:7">
      <c r="B20" s="30"/>
      <c r="C20" s="32"/>
      <c r="D20" s="68"/>
      <c r="E20" s="9" t="s">
        <v>32</v>
      </c>
      <c r="F20" s="10"/>
      <c r="G20" s="35" t="s">
        <v>33</v>
      </c>
    </row>
    <row r="21" customHeight="1" spans="2:7">
      <c r="B21" s="36"/>
      <c r="C21" s="37" t="s">
        <v>34</v>
      </c>
      <c r="D21" s="69">
        <f>SUM(D14:D20)</f>
        <v>0</v>
      </c>
      <c r="E21" s="40">
        <f>IF(C4=M1,N1,IF(C4=M2,N2,IF(C4=M3,N3,IF(C4=M4,N4,IF(C4=M5,N5,D21)))))</f>
        <v>0</v>
      </c>
      <c r="G21" s="40">
        <f>D7</f>
        <v>0</v>
      </c>
    </row>
    <row r="22" customHeight="1" spans="2:7">
      <c r="B22" s="26" t="s">
        <v>35</v>
      </c>
      <c r="C22" s="27"/>
      <c r="D22" s="67"/>
      <c r="G22" s="55" t="s">
        <v>36</v>
      </c>
    </row>
    <row r="23" customHeight="1" spans="2:4">
      <c r="B23" s="30"/>
      <c r="C23" s="31"/>
      <c r="D23" s="65"/>
    </row>
    <row r="24" customHeight="1" spans="2:11">
      <c r="B24" s="30"/>
      <c r="C24" s="32"/>
      <c r="D24" s="68"/>
      <c r="E24" s="43" t="s">
        <v>37</v>
      </c>
      <c r="F24" s="44"/>
      <c r="G24" s="45" t="str">
        <f>IF(G21&gt;E21,"助成金交付申請額が助成上限額を超えています","")</f>
        <v/>
      </c>
      <c r="H24" s="56"/>
      <c r="I24" s="56"/>
      <c r="J24" s="62"/>
      <c r="K24" s="70"/>
    </row>
    <row r="25" customHeight="1" spans="2:11">
      <c r="B25" s="36"/>
      <c r="C25" s="37" t="s">
        <v>34</v>
      </c>
      <c r="D25" s="69">
        <f>SUM(D22:D24)</f>
        <v>0</v>
      </c>
      <c r="F25" s="46"/>
      <c r="G25" s="58"/>
      <c r="H25" s="58"/>
      <c r="I25" s="58"/>
      <c r="J25" s="62"/>
      <c r="K25" s="70"/>
    </row>
    <row r="26" customHeight="1" spans="2:11">
      <c r="B26" s="48" t="s">
        <v>27</v>
      </c>
      <c r="C26" s="49"/>
      <c r="D26" s="50">
        <f>D21+D25</f>
        <v>0</v>
      </c>
      <c r="F26" s="51"/>
      <c r="G26" s="52" t="str">
        <f>IF(D26=D11,"","収入額と支出額が一致していません")</f>
        <v/>
      </c>
      <c r="H26" s="60"/>
      <c r="I26" s="60"/>
      <c r="J26" s="62"/>
      <c r="K26" s="70"/>
    </row>
    <row r="27" customHeight="1" spans="2:2">
      <c r="B27" s="1" t="s">
        <v>38</v>
      </c>
    </row>
  </sheetData>
  <mergeCells count="9">
    <mergeCell ref="C3:E3"/>
    <mergeCell ref="C4:E4"/>
    <mergeCell ref="B6:C6"/>
    <mergeCell ref="B7:C7"/>
    <mergeCell ref="B8:C8"/>
    <mergeCell ref="B9:C9"/>
    <mergeCell ref="B10:C10"/>
    <mergeCell ref="B11:C11"/>
    <mergeCell ref="B26:C26"/>
  </mergeCells>
  <conditionalFormatting sqref="G21">
    <cfRule type="cellIs" dxfId="0" priority="4" operator="greaterThan">
      <formula>$E$21</formula>
    </cfRule>
  </conditionalFormatting>
  <conditionalFormatting sqref="D26">
    <cfRule type="cellIs" dxfId="1" priority="2" operator="notEqual">
      <formula>$D$11</formula>
    </cfRule>
  </conditionalFormatting>
  <dataValidations count="2">
    <dataValidation type="list" allowBlank="1" showInputMessage="1" showErrorMessage="1" sqref="C14:C20">
      <formula1>$O$1:$O$8</formula1>
    </dataValidation>
    <dataValidation type="list" allowBlank="1" showInputMessage="1" showErrorMessage="1" sqref="C4:E4">
      <formula1>$M$1:$M$8</formula1>
    </dataValidation>
  </dataValidations>
  <pageMargins left="0.78740157480315" right="0.78740157480315" top="0.984251968503937" bottom="0.590551181102362" header="0.31496062992126" footer="0.31496062992126"/>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showGridLines="0" view="pageBreakPreview" zoomScaleNormal="100" zoomScaleSheetLayoutView="100" topLeftCell="A10" workbookViewId="0">
      <selection activeCell="F22" sqref="F22"/>
    </sheetView>
  </sheetViews>
  <sheetFormatPr defaultColWidth="9" defaultRowHeight="18.75" customHeight="1"/>
  <cols>
    <col min="1" max="1" width="2.625" style="1" customWidth="1"/>
    <col min="2" max="2" width="16.625" style="1" customWidth="1"/>
    <col min="3" max="5" width="13.625" style="1" customWidth="1"/>
    <col min="6" max="6" width="15.625" style="1" customWidth="1"/>
    <col min="7" max="7" width="2.625" style="1" customWidth="1"/>
    <col min="8" max="10" width="15.625" style="1" customWidth="1"/>
    <col min="11" max="12" width="9" style="1"/>
    <col min="13" max="15" width="9" style="1" hidden="1" customWidth="1"/>
    <col min="16" max="16384" width="9" style="1"/>
  </cols>
  <sheetData>
    <row r="1" customHeight="1" spans="1:15">
      <c r="A1" s="1" t="s">
        <v>39</v>
      </c>
      <c r="J1" s="53" t="s">
        <v>1</v>
      </c>
      <c r="M1" s="1" t="s">
        <v>2</v>
      </c>
      <c r="N1" s="1">
        <v>1000</v>
      </c>
      <c r="O1" s="1" t="s">
        <v>3</v>
      </c>
    </row>
    <row r="2" ht="42" customHeight="1" spans="2:15">
      <c r="B2" s="2" t="s">
        <v>40</v>
      </c>
      <c r="M2" s="1" t="s">
        <v>5</v>
      </c>
      <c r="N2" s="1">
        <v>300</v>
      </c>
      <c r="O2" s="1" t="s">
        <v>6</v>
      </c>
    </row>
    <row r="3" customHeight="1" spans="1:15">
      <c r="A3" s="1" t="s">
        <v>7</v>
      </c>
      <c r="C3" s="3"/>
      <c r="D3" s="3"/>
      <c r="E3" s="3"/>
      <c r="M3" s="1" t="s">
        <v>8</v>
      </c>
      <c r="N3" s="1">
        <v>300</v>
      </c>
      <c r="O3" s="1" t="s">
        <v>9</v>
      </c>
    </row>
    <row r="4" customHeight="1" spans="1:15">
      <c r="A4" s="1" t="s">
        <v>10</v>
      </c>
      <c r="C4" s="4"/>
      <c r="D4" s="4"/>
      <c r="E4" s="4"/>
      <c r="M4" s="1" t="s">
        <v>11</v>
      </c>
      <c r="N4" s="1">
        <f>MIN(300,D21/2)</f>
        <v>0</v>
      </c>
      <c r="O4" s="1" t="s">
        <v>12</v>
      </c>
    </row>
    <row r="5" customHeight="1" spans="1:15">
      <c r="A5" s="1" t="s">
        <v>13</v>
      </c>
      <c r="E5" s="5" t="s">
        <v>14</v>
      </c>
      <c r="M5" s="1" t="s">
        <v>15</v>
      </c>
      <c r="N5" s="1">
        <f>MIN(300,D21*4/5)</f>
        <v>0</v>
      </c>
      <c r="O5" s="1" t="s">
        <v>16</v>
      </c>
    </row>
    <row r="6" customHeight="1" spans="2:15">
      <c r="B6" s="6" t="s">
        <v>17</v>
      </c>
      <c r="C6" s="7"/>
      <c r="D6" s="8" t="s">
        <v>41</v>
      </c>
      <c r="E6" s="9" t="s">
        <v>42</v>
      </c>
      <c r="F6" s="10"/>
      <c r="H6" s="10"/>
      <c r="I6" s="10"/>
      <c r="J6" s="10"/>
      <c r="M6" s="1" t="s">
        <v>19</v>
      </c>
      <c r="O6" s="1" t="s">
        <v>20</v>
      </c>
    </row>
    <row r="7" customHeight="1" spans="2:15">
      <c r="B7" s="11" t="s">
        <v>21</v>
      </c>
      <c r="C7" s="12"/>
      <c r="D7" s="13"/>
      <c r="E7" s="14"/>
      <c r="M7" s="1" t="s">
        <v>22</v>
      </c>
      <c r="O7" s="1" t="s">
        <v>23</v>
      </c>
    </row>
    <row r="8" customHeight="1" spans="2:15">
      <c r="B8" s="15" t="s">
        <v>24</v>
      </c>
      <c r="C8" s="16"/>
      <c r="D8" s="17"/>
      <c r="E8" s="18"/>
      <c r="M8" s="1" t="s">
        <v>25</v>
      </c>
      <c r="O8" s="1" t="s">
        <v>26</v>
      </c>
    </row>
    <row r="9" customHeight="1" spans="2:5">
      <c r="B9" s="15"/>
      <c r="C9" s="16"/>
      <c r="D9" s="17"/>
      <c r="E9" s="18"/>
    </row>
    <row r="10" customHeight="1" spans="2:5">
      <c r="B10" s="19"/>
      <c r="C10" s="20"/>
      <c r="D10" s="21"/>
      <c r="E10" s="22"/>
    </row>
    <row r="11" customHeight="1" spans="2:5">
      <c r="B11" s="6" t="s">
        <v>27</v>
      </c>
      <c r="C11" s="7"/>
      <c r="D11" s="23">
        <f>SUM(D7:D10)</f>
        <v>0</v>
      </c>
      <c r="E11" s="24">
        <f>SUM(E7:E10)</f>
        <v>0</v>
      </c>
    </row>
    <row r="12" customHeight="1" spans="1:10">
      <c r="A12" s="1" t="s">
        <v>28</v>
      </c>
      <c r="E12" s="5" t="s">
        <v>14</v>
      </c>
      <c r="H12" s="25" t="s">
        <v>29</v>
      </c>
      <c r="I12" s="25"/>
      <c r="J12" s="25"/>
    </row>
    <row r="13" customHeight="1" spans="2:10">
      <c r="B13" s="6" t="s">
        <v>17</v>
      </c>
      <c r="C13" s="7" t="s">
        <v>30</v>
      </c>
      <c r="D13" s="8" t="s">
        <v>41</v>
      </c>
      <c r="E13" s="9" t="s">
        <v>42</v>
      </c>
      <c r="F13" s="10"/>
      <c r="H13" s="10"/>
      <c r="I13" s="10"/>
      <c r="J13" s="10"/>
    </row>
    <row r="14" customHeight="1" spans="2:5">
      <c r="B14" s="26" t="s">
        <v>31</v>
      </c>
      <c r="C14" s="27"/>
      <c r="D14" s="28"/>
      <c r="E14" s="29"/>
    </row>
    <row r="15" customHeight="1" spans="2:5">
      <c r="B15" s="30"/>
      <c r="C15" s="31"/>
      <c r="D15" s="17"/>
      <c r="E15" s="18"/>
    </row>
    <row r="16" customHeight="1" spans="2:5">
      <c r="B16" s="30"/>
      <c r="C16" s="31"/>
      <c r="D16" s="17"/>
      <c r="E16" s="18"/>
    </row>
    <row r="17" customHeight="1" spans="2:5">
      <c r="B17" s="30"/>
      <c r="C17" s="31"/>
      <c r="D17" s="17"/>
      <c r="E17" s="18"/>
    </row>
    <row r="18" customHeight="1" spans="2:5">
      <c r="B18" s="30"/>
      <c r="C18" s="31"/>
      <c r="D18" s="17"/>
      <c r="E18" s="18"/>
    </row>
    <row r="19" customHeight="1" spans="2:5">
      <c r="B19" s="30"/>
      <c r="C19" s="31"/>
      <c r="D19" s="17"/>
      <c r="E19" s="18"/>
    </row>
    <row r="20" customHeight="1" spans="2:10">
      <c r="B20" s="30"/>
      <c r="C20" s="32"/>
      <c r="D20" s="33"/>
      <c r="E20" s="34"/>
      <c r="F20" s="35" t="s">
        <v>43</v>
      </c>
      <c r="G20" s="10"/>
      <c r="H20" s="35" t="s">
        <v>44</v>
      </c>
      <c r="I20" s="35" t="s">
        <v>45</v>
      </c>
      <c r="J20" s="35" t="s">
        <v>46</v>
      </c>
    </row>
    <row r="21" customHeight="1" spans="2:10">
      <c r="B21" s="36"/>
      <c r="C21" s="37" t="s">
        <v>34</v>
      </c>
      <c r="D21" s="38">
        <f>SUM(D14:D20)</f>
        <v>0</v>
      </c>
      <c r="E21" s="39">
        <f>SUM(E14:E20)</f>
        <v>0</v>
      </c>
      <c r="F21" s="40">
        <f>H21</f>
        <v>0</v>
      </c>
      <c r="H21" s="40">
        <f>E7</f>
        <v>0</v>
      </c>
      <c r="I21" s="54"/>
      <c r="J21" s="40">
        <f>I21-H21</f>
        <v>0</v>
      </c>
    </row>
    <row r="22" customHeight="1" spans="2:10">
      <c r="B22" s="26" t="s">
        <v>35</v>
      </c>
      <c r="C22" s="27"/>
      <c r="D22" s="28"/>
      <c r="E22" s="29"/>
      <c r="H22" s="41" t="s">
        <v>47</v>
      </c>
      <c r="I22" s="55"/>
      <c r="J22" s="41" t="s">
        <v>48</v>
      </c>
    </row>
    <row r="23" customHeight="1" spans="2:10">
      <c r="B23" s="30"/>
      <c r="C23" s="31"/>
      <c r="D23" s="17"/>
      <c r="E23" s="18"/>
      <c r="H23" s="42"/>
      <c r="J23" s="42"/>
    </row>
    <row r="24" customHeight="1" spans="2:11">
      <c r="B24" s="30"/>
      <c r="C24" s="32"/>
      <c r="D24" s="33"/>
      <c r="E24" s="34"/>
      <c r="F24" s="43" t="s">
        <v>49</v>
      </c>
      <c r="G24" s="44"/>
      <c r="H24" s="45" t="str">
        <f>IF(H21&gt;F21,"変更申請額が変更後の助成上限額を超えています","")</f>
        <v/>
      </c>
      <c r="I24" s="56"/>
      <c r="J24" s="57"/>
      <c r="K24" s="62"/>
    </row>
    <row r="25" customHeight="1" spans="2:11">
      <c r="B25" s="36"/>
      <c r="C25" s="37" t="s">
        <v>34</v>
      </c>
      <c r="D25" s="38">
        <f>SUM(D22:D24)</f>
        <v>0</v>
      </c>
      <c r="E25" s="39">
        <f>SUM(E22:E24)</f>
        <v>0</v>
      </c>
      <c r="G25" s="46"/>
      <c r="H25" s="47" t="str">
        <f>IF(H21&gt;I21,"変更申請額が助成金交付決定額を超えています","")</f>
        <v/>
      </c>
      <c r="I25" s="58"/>
      <c r="J25" s="59"/>
      <c r="K25" s="62"/>
    </row>
    <row r="26" customHeight="1" spans="2:11">
      <c r="B26" s="48" t="s">
        <v>27</v>
      </c>
      <c r="C26" s="49"/>
      <c r="D26" s="23">
        <f>D21+D25</f>
        <v>0</v>
      </c>
      <c r="E26" s="50">
        <f>E21+E25</f>
        <v>0</v>
      </c>
      <c r="G26" s="51"/>
      <c r="H26" s="52" t="str">
        <f>IF(E26=E11,"","収入額と支出額が一致していません")</f>
        <v/>
      </c>
      <c r="I26" s="60"/>
      <c r="J26" s="61"/>
      <c r="K26" s="62"/>
    </row>
    <row r="27" customHeight="1" spans="2:2">
      <c r="B27" s="1" t="s">
        <v>38</v>
      </c>
    </row>
  </sheetData>
  <mergeCells count="11">
    <mergeCell ref="C3:E3"/>
    <mergeCell ref="C4:E4"/>
    <mergeCell ref="B6:C6"/>
    <mergeCell ref="B7:C7"/>
    <mergeCell ref="B8:C8"/>
    <mergeCell ref="B9:C9"/>
    <mergeCell ref="B10:C10"/>
    <mergeCell ref="B11:C11"/>
    <mergeCell ref="B26:C26"/>
    <mergeCell ref="H22:H23"/>
    <mergeCell ref="J22:J23"/>
  </mergeCells>
  <conditionalFormatting sqref="H21">
    <cfRule type="cellIs" dxfId="0" priority="4" operator="greaterThan">
      <formula>$I$21</formula>
    </cfRule>
    <cfRule type="cellIs" dxfId="0" priority="5" operator="greaterThan">
      <formula>$F$21</formula>
    </cfRule>
  </conditionalFormatting>
  <conditionalFormatting sqref="E26">
    <cfRule type="cellIs" dxfId="1" priority="2" operator="notEqual">
      <formula>$E$11</formula>
    </cfRule>
  </conditionalFormatting>
  <dataValidations count="2">
    <dataValidation type="list" allowBlank="1" showInputMessage="1" showErrorMessage="1" sqref="C14:C20">
      <formula1>$O$1:$O$8</formula1>
    </dataValidation>
    <dataValidation type="list" allowBlank="1" showInputMessage="1" showErrorMessage="1" sqref="C4:E4">
      <formula1>$M$1:$M$8</formula1>
    </dataValidation>
  </dataValidations>
  <pageMargins left="0.78740157480315" right="0.78740157480315" top="0.984251968503937" bottom="0.590551181102362" header="0.31496062992126" footer="0.31496062992126"/>
  <pageSetup paperSize="9"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showGridLines="0" view="pageBreakPreview" zoomScaleNormal="100" zoomScaleSheetLayoutView="100" topLeftCell="A13" workbookViewId="0">
      <selection activeCell="H21" sqref="H21"/>
    </sheetView>
  </sheetViews>
  <sheetFormatPr defaultColWidth="9" defaultRowHeight="18.75" customHeight="1"/>
  <cols>
    <col min="1" max="1" width="2.625" style="1" customWidth="1"/>
    <col min="2" max="2" width="16.625" style="1" customWidth="1"/>
    <col min="3" max="5" width="13.625" style="1" customWidth="1"/>
    <col min="6" max="6" width="15.625" style="1" customWidth="1"/>
    <col min="7" max="7" width="2.625" style="1" customWidth="1"/>
    <col min="8" max="10" width="15.625" style="1" customWidth="1"/>
    <col min="11" max="12" width="9" style="1"/>
    <col min="13" max="15" width="9" style="1" hidden="1" customWidth="1"/>
    <col min="16" max="16384" width="9" style="1"/>
  </cols>
  <sheetData>
    <row r="1" customHeight="1" spans="1:15">
      <c r="A1" s="1" t="s">
        <v>50</v>
      </c>
      <c r="J1" s="53" t="s">
        <v>1</v>
      </c>
      <c r="M1" s="1" t="s">
        <v>2</v>
      </c>
      <c r="N1" s="1">
        <v>1000000</v>
      </c>
      <c r="O1" s="1" t="s">
        <v>3</v>
      </c>
    </row>
    <row r="2" ht="42" customHeight="1" spans="2:15">
      <c r="B2" s="2" t="s">
        <v>51</v>
      </c>
      <c r="M2" s="1" t="s">
        <v>5</v>
      </c>
      <c r="N2" s="1">
        <v>300000</v>
      </c>
      <c r="O2" s="1" t="s">
        <v>6</v>
      </c>
    </row>
    <row r="3" customHeight="1" spans="1:15">
      <c r="A3" s="1" t="s">
        <v>7</v>
      </c>
      <c r="C3" s="3"/>
      <c r="D3" s="3"/>
      <c r="E3" s="3"/>
      <c r="M3" s="1" t="s">
        <v>8</v>
      </c>
      <c r="N3" s="1">
        <v>300000</v>
      </c>
      <c r="O3" s="1" t="s">
        <v>9</v>
      </c>
    </row>
    <row r="4" customHeight="1" spans="1:15">
      <c r="A4" s="1" t="s">
        <v>10</v>
      </c>
      <c r="C4" s="4"/>
      <c r="D4" s="4"/>
      <c r="E4" s="4"/>
      <c r="M4" s="1" t="s">
        <v>11</v>
      </c>
      <c r="N4" s="1">
        <f>MIN(300000,D21/2)</f>
        <v>0</v>
      </c>
      <c r="O4" s="1" t="s">
        <v>12</v>
      </c>
    </row>
    <row r="5" customHeight="1" spans="1:15">
      <c r="A5" s="1" t="s">
        <v>13</v>
      </c>
      <c r="E5" s="5" t="s">
        <v>52</v>
      </c>
      <c r="M5" s="1" t="s">
        <v>15</v>
      </c>
      <c r="N5" s="1">
        <f>MIN(300000,D21*4/5)</f>
        <v>0</v>
      </c>
      <c r="O5" s="1" t="s">
        <v>16</v>
      </c>
    </row>
    <row r="6" customHeight="1" spans="2:15">
      <c r="B6" s="6" t="s">
        <v>17</v>
      </c>
      <c r="C6" s="7"/>
      <c r="D6" s="8" t="s">
        <v>18</v>
      </c>
      <c r="E6" s="9" t="s">
        <v>53</v>
      </c>
      <c r="F6" s="10"/>
      <c r="H6" s="10"/>
      <c r="I6" s="10"/>
      <c r="J6" s="10"/>
      <c r="M6" s="1" t="s">
        <v>19</v>
      </c>
      <c r="O6" s="1" t="s">
        <v>20</v>
      </c>
    </row>
    <row r="7" customHeight="1" spans="2:15">
      <c r="B7" s="11" t="s">
        <v>21</v>
      </c>
      <c r="C7" s="12"/>
      <c r="D7" s="13"/>
      <c r="E7" s="14"/>
      <c r="M7" s="1" t="s">
        <v>22</v>
      </c>
      <c r="O7" s="1" t="s">
        <v>23</v>
      </c>
    </row>
    <row r="8" customHeight="1" spans="2:15">
      <c r="B8" s="15" t="s">
        <v>24</v>
      </c>
      <c r="C8" s="16"/>
      <c r="D8" s="17"/>
      <c r="E8" s="18"/>
      <c r="M8" s="1" t="s">
        <v>25</v>
      </c>
      <c r="O8" s="1" t="s">
        <v>26</v>
      </c>
    </row>
    <row r="9" customHeight="1" spans="2:5">
      <c r="B9" s="15"/>
      <c r="C9" s="16"/>
      <c r="D9" s="17"/>
      <c r="E9" s="18"/>
    </row>
    <row r="10" customHeight="1" spans="2:5">
      <c r="B10" s="19"/>
      <c r="C10" s="20"/>
      <c r="D10" s="21"/>
      <c r="E10" s="22"/>
    </row>
    <row r="11" customHeight="1" spans="2:5">
      <c r="B11" s="6" t="s">
        <v>27</v>
      </c>
      <c r="C11" s="7"/>
      <c r="D11" s="23">
        <f>SUM(D7:D10)</f>
        <v>0</v>
      </c>
      <c r="E11" s="24">
        <f>SUM(E7:E10)</f>
        <v>0</v>
      </c>
    </row>
    <row r="12" customHeight="1" spans="1:10">
      <c r="A12" s="1" t="s">
        <v>28</v>
      </c>
      <c r="E12" s="5" t="s">
        <v>52</v>
      </c>
      <c r="H12" s="25" t="s">
        <v>29</v>
      </c>
      <c r="I12" s="25"/>
      <c r="J12" s="25"/>
    </row>
    <row r="13" customHeight="1" spans="2:10">
      <c r="B13" s="6" t="s">
        <v>17</v>
      </c>
      <c r="C13" s="7" t="s">
        <v>30</v>
      </c>
      <c r="D13" s="8" t="s">
        <v>18</v>
      </c>
      <c r="E13" s="9" t="s">
        <v>53</v>
      </c>
      <c r="F13" s="10"/>
      <c r="H13" s="10"/>
      <c r="I13" s="10"/>
      <c r="J13" s="10"/>
    </row>
    <row r="14" customHeight="1" spans="2:5">
      <c r="B14" s="26" t="s">
        <v>31</v>
      </c>
      <c r="C14" s="27"/>
      <c r="D14" s="28"/>
      <c r="E14" s="29"/>
    </row>
    <row r="15" customHeight="1" spans="2:5">
      <c r="B15" s="30"/>
      <c r="C15" s="31"/>
      <c r="D15" s="17"/>
      <c r="E15" s="18"/>
    </row>
    <row r="16" customHeight="1" spans="2:5">
      <c r="B16" s="30"/>
      <c r="C16" s="31"/>
      <c r="D16" s="17"/>
      <c r="E16" s="18"/>
    </row>
    <row r="17" customHeight="1" spans="2:5">
      <c r="B17" s="30"/>
      <c r="C17" s="31"/>
      <c r="D17" s="17"/>
      <c r="E17" s="18"/>
    </row>
    <row r="18" customHeight="1" spans="2:5">
      <c r="B18" s="30"/>
      <c r="C18" s="31"/>
      <c r="D18" s="17"/>
      <c r="E18" s="18"/>
    </row>
    <row r="19" customHeight="1" spans="2:5">
      <c r="B19" s="30"/>
      <c r="C19" s="31"/>
      <c r="D19" s="17"/>
      <c r="E19" s="18"/>
    </row>
    <row r="20" customHeight="1" spans="2:10">
      <c r="B20" s="30"/>
      <c r="C20" s="32"/>
      <c r="D20" s="33"/>
      <c r="E20" s="34"/>
      <c r="F20" s="35" t="s">
        <v>54</v>
      </c>
      <c r="G20" s="10"/>
      <c r="H20" s="35" t="s">
        <v>55</v>
      </c>
      <c r="I20" s="35" t="s">
        <v>45</v>
      </c>
      <c r="J20" s="35" t="s">
        <v>46</v>
      </c>
    </row>
    <row r="21" customHeight="1" spans="2:10">
      <c r="B21" s="36"/>
      <c r="C21" s="37" t="s">
        <v>34</v>
      </c>
      <c r="D21" s="38">
        <f>SUM(D14:D20)</f>
        <v>0</v>
      </c>
      <c r="E21" s="39">
        <f>SUM(E14:E20)</f>
        <v>0</v>
      </c>
      <c r="F21" s="40">
        <f>H21</f>
        <v>0</v>
      </c>
      <c r="H21" s="40">
        <f>E7</f>
        <v>0</v>
      </c>
      <c r="I21" s="54"/>
      <c r="J21" s="40">
        <f>I21-H21</f>
        <v>0</v>
      </c>
    </row>
    <row r="22" customHeight="1" spans="2:10">
      <c r="B22" s="26" t="s">
        <v>35</v>
      </c>
      <c r="C22" s="27"/>
      <c r="D22" s="28"/>
      <c r="E22" s="29"/>
      <c r="H22" s="41" t="s">
        <v>56</v>
      </c>
      <c r="I22" s="55"/>
      <c r="J22" s="41" t="s">
        <v>48</v>
      </c>
    </row>
    <row r="23" customHeight="1" spans="2:10">
      <c r="B23" s="30"/>
      <c r="C23" s="31"/>
      <c r="D23" s="17"/>
      <c r="E23" s="18"/>
      <c r="H23" s="42"/>
      <c r="J23" s="42"/>
    </row>
    <row r="24" customHeight="1" spans="2:10">
      <c r="B24" s="30"/>
      <c r="C24" s="32"/>
      <c r="D24" s="33"/>
      <c r="E24" s="34"/>
      <c r="F24" s="43" t="s">
        <v>49</v>
      </c>
      <c r="G24" s="44"/>
      <c r="H24" s="45" t="str">
        <f>IF(H21&gt;F21,"助成金交付確定額が助成上限確定額を超えています","")</f>
        <v/>
      </c>
      <c r="I24" s="56"/>
      <c r="J24" s="57"/>
    </row>
    <row r="25" customHeight="1" spans="2:10">
      <c r="B25" s="36"/>
      <c r="C25" s="37" t="s">
        <v>34</v>
      </c>
      <c r="D25" s="38">
        <f>SUM(D22:D24)</f>
        <v>0</v>
      </c>
      <c r="E25" s="39">
        <f>SUM(E22:E24)</f>
        <v>0</v>
      </c>
      <c r="G25" s="46"/>
      <c r="H25" s="47" t="str">
        <f>IF(H21&gt;I21,"助成金交付確定額が助成金交付決定額を超えています","")</f>
        <v/>
      </c>
      <c r="I25" s="58"/>
      <c r="J25" s="59"/>
    </row>
    <row r="26" customHeight="1" spans="2:10">
      <c r="B26" s="48" t="s">
        <v>27</v>
      </c>
      <c r="C26" s="49"/>
      <c r="D26" s="23">
        <f>D21+D25</f>
        <v>0</v>
      </c>
      <c r="E26" s="50">
        <f>E21+E25</f>
        <v>0</v>
      </c>
      <c r="G26" s="51"/>
      <c r="H26" s="52" t="str">
        <f>IF(E26=E11,"","収入額と支出額が一致していません")</f>
        <v/>
      </c>
      <c r="I26" s="60"/>
      <c r="J26" s="61"/>
    </row>
    <row r="27" customHeight="1" spans="2:2">
      <c r="B27" s="1" t="s">
        <v>57</v>
      </c>
    </row>
  </sheetData>
  <mergeCells count="11">
    <mergeCell ref="C3:E3"/>
    <mergeCell ref="C4:E4"/>
    <mergeCell ref="B6:C6"/>
    <mergeCell ref="B7:C7"/>
    <mergeCell ref="B8:C8"/>
    <mergeCell ref="B9:C9"/>
    <mergeCell ref="B10:C10"/>
    <mergeCell ref="B11:C11"/>
    <mergeCell ref="B26:C26"/>
    <mergeCell ref="H22:H23"/>
    <mergeCell ref="J22:J23"/>
  </mergeCells>
  <conditionalFormatting sqref="H21">
    <cfRule type="cellIs" dxfId="0" priority="3" operator="greaterThan">
      <formula>$I$21</formula>
    </cfRule>
    <cfRule type="cellIs" dxfId="0" priority="4" operator="greaterThan">
      <formula>$F$21</formula>
    </cfRule>
  </conditionalFormatting>
  <conditionalFormatting sqref="E26">
    <cfRule type="cellIs" dxfId="1" priority="1" operator="notEqual">
      <formula>$E$11</formula>
    </cfRule>
  </conditionalFormatting>
  <dataValidations count="2">
    <dataValidation type="list" allowBlank="1" showInputMessage="1" showErrorMessage="1" sqref="C14:C20">
      <formula1>$O$1:$O$8</formula1>
    </dataValidation>
    <dataValidation type="list" allowBlank="1" showInputMessage="1" showErrorMessage="1" sqref="C4:E4">
      <formula1>$M$1:$M$8</formula1>
    </dataValidation>
  </dataValidations>
  <pageMargins left="0.78740157480315" right="0.78740157480315" top="0.984251968503937" bottom="0.590551181102362" header="0.31496062992126" footer="0.31496062992126"/>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収支予算書（様式第４号）</vt:lpstr>
      <vt:lpstr>変更収支予算書（様式第７号）</vt:lpstr>
      <vt:lpstr>収支決算書（様式第１０号）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2018-09-06T01:29:00Z</dcterms:created>
  <cp:lastPrinted>2020-09-02T03:18:00Z</cp:lastPrinted>
  <dcterms:modified xsi:type="dcterms:W3CDTF">2020-10-14T04:29:57Z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